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2\2024\ОО-2 2024 СВОД_НОУ\"/>
    </mc:Choice>
  </mc:AlternateContent>
  <bookViews>
    <workbookView xWindow="-120" yWindow="-120" windowWidth="20730" windowHeight="11160" tabRatio="915" activeTab="4"/>
  </bookViews>
  <sheets>
    <sheet name="Раздел 3.2" sheetId="16" r:id="rId1"/>
    <sheet name="г. Сызрань" sheetId="64" r:id="rId2"/>
    <sheet name="м.р. Ставропольский" sheetId="43" r:id="rId3"/>
    <sheet name="г. Тольятти" sheetId="71" r:id="rId4"/>
    <sheet name="г. Самара" sheetId="23" r:id="rId5"/>
    <sheet name="Spravichnik" sheetId="19" state="hidden" r:id="rId6"/>
    <sheet name="Флак" sheetId="20" state="hidden" r:id="rId7"/>
    <sheet name="Rezerv" sheetId="21" state="hidden" r:id="rId8"/>
  </sheets>
  <definedNames>
    <definedName name="data_r_1" localSheetId="3">#REF!</definedName>
    <definedName name="data_r_1">#REF!</definedName>
    <definedName name="data_r_10" localSheetId="3">#REF!</definedName>
    <definedName name="data_r_10">#REF!</definedName>
    <definedName name="data_r_11" localSheetId="3">#REF!</definedName>
    <definedName name="data_r_11">#REF!</definedName>
    <definedName name="data_r_12" localSheetId="3">#REF!</definedName>
    <definedName name="data_r_12">#REF!</definedName>
    <definedName name="data_r_13" localSheetId="3">#REF!</definedName>
    <definedName name="data_r_13">#REF!</definedName>
    <definedName name="data_r_14" localSheetId="3">#REF!</definedName>
    <definedName name="data_r_14">#REF!</definedName>
    <definedName name="data_r_15" localSheetId="4">'г. Самара'!$O$20:$R$40</definedName>
    <definedName name="data_r_15" localSheetId="1">'г. Сызрань'!$O$20:$R$40</definedName>
    <definedName name="data_r_15" localSheetId="3">'г. Тольятти'!$O$20:$R$40</definedName>
    <definedName name="data_r_15" localSheetId="2">'м.р. Ставропольский'!$O$20:$R$40</definedName>
    <definedName name="data_r_15">'Раздел 3.2'!$O$20:$R$40</definedName>
    <definedName name="data_r_16" localSheetId="3">#REF!</definedName>
    <definedName name="data_r_16">#REF!</definedName>
    <definedName name="data_r_17" localSheetId="3">#REF!</definedName>
    <definedName name="data_r_17">#REF!</definedName>
    <definedName name="data_r_2" localSheetId="3">#REF!</definedName>
    <definedName name="data_r_2">#REF!</definedName>
    <definedName name="data_r_3" localSheetId="3">#REF!</definedName>
    <definedName name="data_r_3">#REF!</definedName>
    <definedName name="data_r_4" localSheetId="3">#REF!</definedName>
    <definedName name="data_r_4">#REF!</definedName>
    <definedName name="data_r_5" localSheetId="3">#REF!</definedName>
    <definedName name="data_r_5">#REF!</definedName>
    <definedName name="data_r_6" localSheetId="3">#REF!</definedName>
    <definedName name="data_r_6">#REF!</definedName>
    <definedName name="data_r_7" localSheetId="3">#REF!</definedName>
    <definedName name="data_r_7">#REF!</definedName>
    <definedName name="data_r_8" localSheetId="3">#REF!</definedName>
    <definedName name="data_r_8">#REF!</definedName>
    <definedName name="data_r_9" localSheetId="3">#REF!</definedName>
    <definedName name="data_r_9">#REF!</definedName>
    <definedName name="P_1" localSheetId="3">#REF!</definedName>
    <definedName name="P_1">#REF!</definedName>
    <definedName name="P_2" localSheetId="3">#REF!</definedName>
    <definedName name="P_2">#REF!</definedName>
    <definedName name="P_3" localSheetId="3">#REF!</definedName>
    <definedName name="P_3">#REF!</definedName>
    <definedName name="P_4" localSheetId="3">#REF!</definedName>
    <definedName name="P_4">#REF!</definedName>
    <definedName name="P_5" localSheetId="3">#REF!</definedName>
    <definedName name="P_5">#REF!</definedName>
    <definedName name="P_6" localSheetId="3">#REF!</definedName>
    <definedName name="P_6">#REF!</definedName>
    <definedName name="P_7" localSheetId="3">#REF!</definedName>
    <definedName name="P_7">#REF!</definedName>
    <definedName name="P_8" localSheetId="4">#REF!</definedName>
    <definedName name="P_8" localSheetId="1">#REF!</definedName>
    <definedName name="P_8" localSheetId="3">#REF!</definedName>
    <definedName name="P_8" localSheetId="2">#REF!</definedName>
    <definedName name="P_8">#REF!</definedName>
    <definedName name="razdel_01" localSheetId="3">#REF!</definedName>
    <definedName name="razdel_01">#REF!</definedName>
    <definedName name="razdel_02" localSheetId="3">#REF!</definedName>
    <definedName name="razdel_02">#REF!</definedName>
    <definedName name="razdel_03" localSheetId="3">#REF!</definedName>
    <definedName name="razdel_03">#REF!</definedName>
    <definedName name="razdel_04" localSheetId="3">#REF!</definedName>
    <definedName name="razdel_04">#REF!</definedName>
    <definedName name="razdel_05" localSheetId="3">#REF!</definedName>
    <definedName name="razdel_05">#REF!</definedName>
    <definedName name="razdel_06" localSheetId="3">#REF!</definedName>
    <definedName name="razdel_06">#REF!</definedName>
    <definedName name="razdel_07" localSheetId="3">#REF!</definedName>
    <definedName name="razdel_07">#REF!</definedName>
    <definedName name="razdel_08" localSheetId="3">#REF!</definedName>
    <definedName name="razdel_08">#REF!</definedName>
    <definedName name="razdel_09" localSheetId="3">#REF!</definedName>
    <definedName name="razdel_09">#REF!</definedName>
    <definedName name="razdel_10" localSheetId="3">#REF!</definedName>
    <definedName name="razdel_10">#REF!</definedName>
    <definedName name="razdel_11" localSheetId="3">#REF!</definedName>
    <definedName name="razdel_11">#REF!</definedName>
    <definedName name="razdel_12" localSheetId="3">#REF!</definedName>
    <definedName name="razdel_12">#REF!</definedName>
    <definedName name="razdel_13" localSheetId="3">#REF!</definedName>
    <definedName name="razdel_13">#REF!</definedName>
    <definedName name="razdel_14" localSheetId="3">#REF!</definedName>
    <definedName name="razdel_14">#REF!</definedName>
    <definedName name="razdel_15" localSheetId="4">'г. Самара'!$P$20:$R$40</definedName>
    <definedName name="razdel_15" localSheetId="1">'г. Сызрань'!$P$20:$R$40</definedName>
    <definedName name="razdel_15" localSheetId="3">'г. Тольятти'!$P$20:$R$40</definedName>
    <definedName name="razdel_15" localSheetId="2">'м.р. Ставропольский'!$P$20:$R$40</definedName>
    <definedName name="razdel_15">'Раздел 3.2'!$P$20:$R$40</definedName>
    <definedName name="razdel_16" localSheetId="3">#REF!</definedName>
    <definedName name="razdel_16">#REF!</definedName>
    <definedName name="razdel_17" localSheetId="3">#REF!</definedName>
    <definedName name="razdel_17">#REF!</definedName>
    <definedName name="year" localSheetId="3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R35" i="23" l="1"/>
  <c r="Q35" i="23"/>
  <c r="P35" i="23"/>
  <c r="R26" i="23"/>
  <c r="Q26" i="23"/>
  <c r="P26" i="23"/>
  <c r="R35" i="43" l="1"/>
  <c r="Q35" i="43"/>
  <c r="P35" i="43"/>
  <c r="R26" i="43"/>
  <c r="Q26" i="43"/>
  <c r="P26" i="43"/>
  <c r="R35" i="71" l="1"/>
  <c r="Q35" i="71"/>
  <c r="P35" i="71"/>
  <c r="R26" i="71"/>
  <c r="Q26" i="71"/>
  <c r="P26" i="71"/>
  <c r="P22" i="71"/>
  <c r="Q22" i="71"/>
  <c r="R22" i="71"/>
  <c r="R21" i="71" s="1"/>
  <c r="Q21" i="71" l="1"/>
  <c r="P21" i="71"/>
  <c r="R22" i="23"/>
  <c r="R21" i="23" s="1"/>
  <c r="Q22" i="23"/>
  <c r="Q21" i="23" s="1"/>
  <c r="P22" i="23"/>
  <c r="P21" i="23" s="1"/>
  <c r="R35" i="64" l="1"/>
  <c r="Q35" i="64"/>
  <c r="P35" i="64"/>
  <c r="R26" i="64"/>
  <c r="Q26" i="64"/>
  <c r="P26" i="64"/>
  <c r="R22" i="64"/>
  <c r="R21" i="64" s="1"/>
  <c r="Q22" i="64"/>
  <c r="Q21" i="64" s="1"/>
  <c r="P22" i="64"/>
  <c r="P21" i="64" l="1"/>
  <c r="R22" i="43"/>
  <c r="Q22" i="43"/>
  <c r="P22" i="43"/>
  <c r="P21" i="43" s="1"/>
  <c r="R21" i="43" l="1"/>
  <c r="Q21" i="43"/>
  <c r="P40" i="16"/>
  <c r="P22" i="16"/>
  <c r="Q22" i="16"/>
  <c r="R22" i="16"/>
  <c r="P23" i="16"/>
  <c r="Q23" i="16"/>
  <c r="R23" i="16"/>
  <c r="P24" i="16"/>
  <c r="Q24" i="16"/>
  <c r="R24" i="16"/>
  <c r="P25" i="16"/>
  <c r="Q25" i="16"/>
  <c r="R25" i="16"/>
  <c r="P26" i="16"/>
  <c r="Q26" i="16"/>
  <c r="R26" i="16"/>
  <c r="P27" i="16"/>
  <c r="Q27" i="16"/>
  <c r="R27" i="16"/>
  <c r="P28" i="16"/>
  <c r="Q28" i="16"/>
  <c r="R28" i="16"/>
  <c r="P29" i="16"/>
  <c r="Q29" i="16"/>
  <c r="R29" i="16"/>
  <c r="P30" i="16"/>
  <c r="Q30" i="16"/>
  <c r="R30" i="16"/>
  <c r="P31" i="16"/>
  <c r="Q31" i="16"/>
  <c r="R31" i="16"/>
  <c r="P32" i="16"/>
  <c r="Q32" i="16"/>
  <c r="R32" i="16"/>
  <c r="P33" i="16"/>
  <c r="Q33" i="16"/>
  <c r="R33" i="16"/>
  <c r="P34" i="16"/>
  <c r="Q34" i="16"/>
  <c r="R34" i="16"/>
  <c r="P35" i="16"/>
  <c r="Q35" i="16"/>
  <c r="R35" i="16"/>
  <c r="P36" i="16"/>
  <c r="Q36" i="16"/>
  <c r="R36" i="16"/>
  <c r="P37" i="16"/>
  <c r="Q37" i="16"/>
  <c r="R37" i="16"/>
  <c r="P38" i="16"/>
  <c r="Q38" i="16"/>
  <c r="R38" i="16"/>
  <c r="P39" i="16"/>
  <c r="Q39" i="16"/>
  <c r="R39" i="16"/>
  <c r="Q21" i="16"/>
  <c r="R21" i="16"/>
  <c r="P21" i="16"/>
</calcChain>
</file>

<file path=xl/sharedStrings.xml><?xml version="1.0" encoding="utf-8"?>
<sst xmlns="http://schemas.openxmlformats.org/spreadsheetml/2006/main" count="140" uniqueCount="28">
  <si>
    <t>Наименование показателей</t>
  </si>
  <si>
    <t>№
строки</t>
  </si>
  <si>
    <t>Всего</t>
  </si>
  <si>
    <t>Код по ОКЕИ: тысяча рублей – 384 (с одним десятичным знаком)</t>
  </si>
  <si>
    <t>Расходы (сумма строк  02, 06, 13, 14)</t>
  </si>
  <si>
    <t xml:space="preserve">   в том числе:
      оплата труда и начисления на выплаты по оплате труда (сумма строк 03–05)</t>
  </si>
  <si>
    <t xml:space="preserve">      оплата работ, услуг (сумма строк 07–12)</t>
  </si>
  <si>
    <t xml:space="preserve">         заработная плата</t>
  </si>
  <si>
    <t xml:space="preserve">         прочие выплаты</t>
  </si>
  <si>
    <t xml:space="preserve">         начисления на выплаты по оплате труда</t>
  </si>
  <si>
    <t xml:space="preserve">      социальное обеспечение</t>
  </si>
  <si>
    <t xml:space="preserve">      прочие расходы</t>
  </si>
  <si>
    <t>в том числе осуществляемые</t>
  </si>
  <si>
    <t>Поступление нефинансовых активов  (сумма строк 16-19)</t>
  </si>
  <si>
    <t xml:space="preserve">         в том числе:
            услуги связи</t>
  </si>
  <si>
    <t xml:space="preserve">            транспортные услуги</t>
  </si>
  <si>
    <t xml:space="preserve">            коммунальные услуги</t>
  </si>
  <si>
    <t xml:space="preserve">            арендная плата за пользование имуществом</t>
  </si>
  <si>
    <t xml:space="preserve">            работы, услуги по содержанию имущества</t>
  </si>
  <si>
    <t xml:space="preserve">            прочие работы, услуги</t>
  </si>
  <si>
    <t xml:space="preserve">   в том числе:
      увеличение стоимости основных средств</t>
  </si>
  <si>
    <t xml:space="preserve">      увеличение стоимости нематериальных активов</t>
  </si>
  <si>
    <t xml:space="preserve">      увеличение стоимости непроизведенных активов </t>
  </si>
  <si>
    <t xml:space="preserve">      увеличение стоимости материальных запасов</t>
  </si>
  <si>
    <t>за счет средств бюджетов  всех уровней (субсидий)</t>
  </si>
  <si>
    <t>из них (из гр. 4) – за счет средств на выполнение государственного (муниципального) задания</t>
  </si>
  <si>
    <t>3.2. Расходы организаций</t>
  </si>
  <si>
    <r>
      <t>Справка 7.</t>
    </r>
    <r>
      <rPr>
        <sz val="10"/>
        <color indexed="8"/>
        <rFont val="Times New Roman"/>
        <family val="1"/>
        <charset val="204"/>
      </rPr>
      <t xml:space="preserve">
Количество организаций, имеющих программы энергосбережения в организации, ед.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</si>
</sst>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\(00\)"/>
    <numFmt numFmtId="165" formatCode="00"/>
    <numFmt numFmtId="166" formatCode="#,##0.0"/>
    <numFmt numFmtId="167" formatCode="#\ ##0.0"/>
  </numFmts>
  <fonts count="29" x14ac:knownFonts="1">
    <font>
      <sz val="10"/>
      <name val="Arial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0"/>
      <color theme="10"/>
      <name val="Arial Cyr"/>
      <charset val="204"/>
    </font>
    <font>
      <sz val="10"/>
      <name val="Arial"/>
      <family val="2"/>
      <charset val="204"/>
    </font>
    <font>
      <u/>
      <sz val="10"/>
      <color indexed="12"/>
      <name val="Arial Cyr"/>
      <charset val="204"/>
    </font>
    <font>
      <sz val="10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6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4" fillId="3" borderId="1" applyNumberFormat="0" applyAlignment="0" applyProtection="0"/>
    <xf numFmtId="0" fontId="5" fillId="9" borderId="2" applyNumberFormat="0" applyAlignment="0" applyProtection="0"/>
    <xf numFmtId="0" fontId="6" fillId="9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4" borderId="7" applyNumberFormat="0" applyAlignment="0" applyProtection="0"/>
    <xf numFmtId="0" fontId="12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5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25" fillId="0" borderId="0" applyNumberFormat="0" applyFill="0" applyBorder="0" applyAlignment="0" applyProtection="0">
      <alignment vertical="top"/>
      <protection locked="0"/>
    </xf>
    <xf numFmtId="0" fontId="26" fillId="0" borderId="0"/>
  </cellStyleXfs>
  <cellXfs count="36">
    <xf numFmtId="0" fontId="0" fillId="0" borderId="0" xfId="0"/>
    <xf numFmtId="0" fontId="21" fillId="0" borderId="0" xfId="0" applyFont="1"/>
    <xf numFmtId="0" fontId="21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top" wrapText="1"/>
    </xf>
    <xf numFmtId="0" fontId="21" fillId="0" borderId="10" xfId="0" applyFont="1" applyBorder="1" applyAlignment="1">
      <alignment vertical="center" wrapText="1"/>
    </xf>
    <xf numFmtId="165" fontId="21" fillId="0" borderId="10" xfId="0" applyNumberFormat="1" applyFont="1" applyBorder="1" applyAlignment="1">
      <alignment horizontal="center" wrapText="1"/>
    </xf>
    <xf numFmtId="0" fontId="21" fillId="0" borderId="10" xfId="0" applyFont="1" applyBorder="1" applyAlignment="1">
      <alignment horizontal="left" vertical="center" wrapText="1"/>
    </xf>
    <xf numFmtId="0" fontId="20" fillId="0" borderId="0" xfId="0" applyFont="1" applyAlignment="1">
      <alignment wrapText="1"/>
    </xf>
    <xf numFmtId="164" fontId="21" fillId="0" borderId="0" xfId="0" applyNumberFormat="1" applyFont="1" applyAlignment="1">
      <alignment horizontal="center"/>
    </xf>
    <xf numFmtId="0" fontId="21" fillId="0" borderId="0" xfId="0" applyFont="1"/>
    <xf numFmtId="0" fontId="21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vertical="center" wrapText="1"/>
    </xf>
    <xf numFmtId="0" fontId="21" fillId="0" borderId="10" xfId="0" applyFont="1" applyBorder="1" applyAlignment="1">
      <alignment horizontal="center" vertical="top" wrapText="1"/>
    </xf>
    <xf numFmtId="0" fontId="21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4" fontId="21" fillId="0" borderId="0" xfId="0" applyNumberFormat="1" applyFont="1"/>
    <xf numFmtId="166" fontId="21" fillId="0" borderId="0" xfId="0" applyNumberFormat="1" applyFont="1"/>
    <xf numFmtId="166" fontId="27" fillId="18" borderId="10" xfId="0" applyNumberFormat="1" applyFont="1" applyFill="1" applyBorder="1" applyAlignment="1" applyProtection="1">
      <alignment horizontal="center" vertical="center"/>
      <protection locked="0"/>
    </xf>
    <xf numFmtId="3" fontId="19" fillId="18" borderId="11" xfId="0" applyNumberFormat="1" applyFont="1" applyFill="1" applyBorder="1" applyAlignment="1" applyProtection="1">
      <alignment horizontal="center" wrapText="1"/>
      <protection locked="0"/>
    </xf>
    <xf numFmtId="0" fontId="21" fillId="0" borderId="0" xfId="0" applyFont="1" applyAlignment="1">
      <alignment horizontal="center"/>
    </xf>
    <xf numFmtId="166" fontId="22" fillId="18" borderId="10" xfId="0" applyNumberFormat="1" applyFont="1" applyFill="1" applyBorder="1" applyAlignment="1" applyProtection="1">
      <alignment horizontal="center" vertical="center"/>
      <protection locked="0"/>
    </xf>
    <xf numFmtId="167" fontId="22" fillId="18" borderId="10" xfId="0" applyNumberFormat="1" applyFont="1" applyFill="1" applyBorder="1" applyAlignment="1" applyProtection="1">
      <alignment horizontal="center" vertical="center"/>
      <protection locked="0"/>
    </xf>
    <xf numFmtId="3" fontId="22" fillId="18" borderId="10" xfId="0" applyNumberFormat="1" applyFont="1" applyFill="1" applyBorder="1" applyAlignment="1" applyProtection="1">
      <alignment horizontal="center" vertical="center"/>
      <protection locked="0"/>
    </xf>
    <xf numFmtId="0" fontId="22" fillId="0" borderId="0" xfId="0" applyFont="1" applyAlignment="1">
      <alignment horizontal="center" vertical="center"/>
    </xf>
    <xf numFmtId="0" fontId="21" fillId="0" borderId="12" xfId="0" applyFont="1" applyBorder="1" applyAlignment="1">
      <alignment horizontal="right"/>
    </xf>
    <xf numFmtId="0" fontId="21" fillId="0" borderId="10" xfId="0" applyFont="1" applyBorder="1" applyAlignment="1">
      <alignment horizontal="center" vertical="center" wrapText="1"/>
    </xf>
    <xf numFmtId="166" fontId="28" fillId="19" borderId="10" xfId="0" applyNumberFormat="1" applyFont="1" applyFill="1" applyBorder="1" applyAlignment="1">
      <alignment horizontal="center" wrapText="1"/>
    </xf>
    <xf numFmtId="166" fontId="22" fillId="18" borderId="13" xfId="0" applyNumberFormat="1" applyFont="1" applyFill="1" applyBorder="1" applyAlignment="1" applyProtection="1">
      <alignment horizontal="center" vertical="center"/>
      <protection locked="0"/>
    </xf>
    <xf numFmtId="166" fontId="22" fillId="18" borderId="14" xfId="0" applyNumberFormat="1" applyFont="1" applyFill="1" applyBorder="1" applyAlignment="1" applyProtection="1">
      <alignment horizontal="center" vertical="center"/>
      <protection locked="0"/>
    </xf>
    <xf numFmtId="166" fontId="27" fillId="18" borderId="15" xfId="0" applyNumberFormat="1" applyFont="1" applyFill="1" applyBorder="1" applyAlignment="1" applyProtection="1">
      <alignment horizontal="center" vertical="center"/>
      <protection locked="0"/>
    </xf>
    <xf numFmtId="166" fontId="27" fillId="18" borderId="16" xfId="0" applyNumberFormat="1" applyFont="1" applyFill="1" applyBorder="1" applyAlignment="1" applyProtection="1">
      <alignment horizontal="center" vertical="center"/>
      <protection locked="0"/>
    </xf>
    <xf numFmtId="166" fontId="22" fillId="18" borderId="17" xfId="0" applyNumberFormat="1" applyFont="1" applyFill="1" applyBorder="1" applyAlignment="1" applyProtection="1">
      <alignment horizontal="center" vertical="center"/>
      <protection locked="0"/>
    </xf>
    <xf numFmtId="166" fontId="22" fillId="18" borderId="18" xfId="0" applyNumberFormat="1" applyFont="1" applyFill="1" applyBorder="1" applyAlignment="1" applyProtection="1">
      <alignment horizontal="center" vertical="center"/>
      <protection locked="0"/>
    </xf>
    <xf numFmtId="166" fontId="28" fillId="19" borderId="19" xfId="0" applyNumberFormat="1" applyFont="1" applyFill="1" applyBorder="1" applyAlignment="1">
      <alignment horizontal="center" wrapText="1"/>
    </xf>
    <xf numFmtId="166" fontId="22" fillId="18" borderId="16" xfId="0" applyNumberFormat="1" applyFont="1" applyFill="1" applyBorder="1" applyAlignment="1" applyProtection="1">
      <alignment horizontal="center" vertical="center"/>
      <protection locked="0"/>
    </xf>
    <xf numFmtId="0" fontId="22" fillId="0" borderId="0" xfId="0" applyFont="1" applyAlignment="1">
      <alignment horizontal="center"/>
    </xf>
  </cellXfs>
  <cellStyles count="46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Гиперссылка 2" xfId="42"/>
    <cellStyle name="Гиперссылка 3" xfId="44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43"/>
    <cellStyle name="Обычный 3" xfId="45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>
    <tabColor rgb="FFC00000"/>
    <pageSetUpPr fitToPage="1"/>
  </sheetPr>
  <dimension ref="A1:R40"/>
  <sheetViews>
    <sheetView showGridLines="0" topLeftCell="A16" workbookViewId="0">
      <selection activeCell="P40" sqref="P40"/>
    </sheetView>
  </sheetViews>
  <sheetFormatPr defaultColWidth="9.140625" defaultRowHeight="12.75" x14ac:dyDescent="0.2"/>
  <cols>
    <col min="1" max="1" width="65.85546875" style="1" customWidth="1"/>
    <col min="2" max="14" width="2.85546875" style="1" hidden="1" customWidth="1"/>
    <col min="15" max="15" width="6.42578125" style="1" bestFit="1" customWidth="1"/>
    <col min="16" max="18" width="18.7109375" style="1" customWidth="1"/>
    <col min="19" max="16384" width="9.140625" style="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23" t="s">
        <v>26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</row>
    <row r="17" spans="1:18" x14ac:dyDescent="0.2">
      <c r="A17" s="24" t="s">
        <v>3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</row>
    <row r="18" spans="1:18" ht="20.100000000000001" customHeight="1" x14ac:dyDescent="0.2">
      <c r="A18" s="25" t="s">
        <v>0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5" t="s">
        <v>1</v>
      </c>
      <c r="P18" s="25" t="s">
        <v>2</v>
      </c>
      <c r="Q18" s="25" t="s">
        <v>12</v>
      </c>
      <c r="R18" s="25"/>
    </row>
    <row r="19" spans="1:18" ht="76.5" x14ac:dyDescent="0.2">
      <c r="A19" s="25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5"/>
      <c r="P19" s="25"/>
      <c r="Q19" s="14" t="s">
        <v>24</v>
      </c>
      <c r="R19" s="14" t="s">
        <v>25</v>
      </c>
    </row>
    <row r="20" spans="1:18" x14ac:dyDescent="0.2">
      <c r="A20" s="12">
        <v>1</v>
      </c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>
        <v>2</v>
      </c>
      <c r="P20" s="3">
        <v>3</v>
      </c>
      <c r="Q20" s="3">
        <v>4</v>
      </c>
      <c r="R20" s="3">
        <v>5</v>
      </c>
    </row>
    <row r="21" spans="1:18" ht="15.75" x14ac:dyDescent="0.2">
      <c r="A21" s="11" t="s">
        <v>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17">
        <f>'г. Сызрань'!P21+'м.р. Ставропольский'!P21+'г. Тольятти'!P21+'г. Самара'!P21</f>
        <v>1426735.2999999998</v>
      </c>
      <c r="Q21" s="17">
        <f>'г. Сызрань'!Q21+'м.р. Ставропольский'!Q21+'г. Тольятти'!Q21+'г. Самара'!Q21</f>
        <v>220076.7</v>
      </c>
      <c r="R21" s="17">
        <f>'г. Сызрань'!R21+'м.р. Ставропольский'!R21+'г. Тольятти'!R21+'г. Самара'!R21</f>
        <v>0</v>
      </c>
    </row>
    <row r="22" spans="1:18" ht="25.5" x14ac:dyDescent="0.2">
      <c r="A22" s="11" t="s">
        <v>5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17">
        <f>'г. Сызрань'!P22+'м.р. Ставропольский'!P22+'г. Тольятти'!P22+'г. Самара'!P22</f>
        <v>670683</v>
      </c>
      <c r="Q22" s="17">
        <f>'г. Сызрань'!Q22+'м.р. Ставропольский'!Q22+'г. Тольятти'!Q22+'г. Самара'!Q22</f>
        <v>209551.2</v>
      </c>
      <c r="R22" s="17">
        <f>'г. Сызрань'!R22+'м.р. Ставропольский'!R22+'г. Тольятти'!R22+'г. Самара'!R22</f>
        <v>0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0">
        <f>'г. Сызрань'!P23+'м.р. Ставропольский'!P23+'г. Тольятти'!P23+'г. Самара'!P23</f>
        <v>586882</v>
      </c>
      <c r="Q23" s="20">
        <f>'г. Сызрань'!Q23+'м.р. Ставропольский'!Q23+'г. Тольятти'!Q23+'г. Самара'!Q23</f>
        <v>193449.1</v>
      </c>
      <c r="R23" s="20">
        <f>'г. Сызрань'!R23+'м.р. Ставропольский'!R23+'г. Тольятти'!R23+'г. Самара'!R23</f>
        <v>0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0">
        <f>'г. Сызрань'!P24+'м.р. Ставропольский'!P24+'г. Тольятти'!P24+'г. Самара'!P24</f>
        <v>30.6</v>
      </c>
      <c r="Q24" s="20">
        <f>'г. Сызрань'!Q24+'м.р. Ставропольский'!Q24+'г. Тольятти'!Q24+'г. Самара'!Q24</f>
        <v>0</v>
      </c>
      <c r="R24" s="20">
        <f>'г. Сызрань'!R24+'м.р. Ставропольский'!R24+'г. Тольятти'!R24+'г. Самара'!R24</f>
        <v>0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0">
        <f>'г. Сызрань'!P25+'м.р. Ставропольский'!P25+'г. Тольятти'!P25+'г. Самара'!P25</f>
        <v>83770.399999999994</v>
      </c>
      <c r="Q25" s="20">
        <f>'г. Сызрань'!Q25+'м.р. Ставропольский'!Q25+'г. Тольятти'!Q25+'г. Самара'!Q25</f>
        <v>16102.099999999999</v>
      </c>
      <c r="R25" s="20">
        <f>'г. Сызрань'!R25+'м.р. Ставропольский'!R25+'г. Тольятти'!R25+'г. Самара'!R25</f>
        <v>0</v>
      </c>
    </row>
    <row r="26" spans="1:18" ht="15.75" x14ac:dyDescent="0.2">
      <c r="A26" s="11" t="s">
        <v>6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17">
        <f>'г. Сызрань'!P26+'м.р. Ставропольский'!P26+'г. Тольятти'!P26+'г. Самара'!P26</f>
        <v>620867.6</v>
      </c>
      <c r="Q26" s="17">
        <f>'г. Сызрань'!Q26+'м.р. Ставропольский'!Q26+'г. Тольятти'!Q26+'г. Самара'!Q26</f>
        <v>10525.5</v>
      </c>
      <c r="R26" s="17">
        <f>'г. Сызрань'!R26+'м.р. Ставропольский'!R26+'г. Тольятти'!R26+'г. Самара'!R26</f>
        <v>0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0">
        <f>'г. Сызрань'!P27+'м.р. Ставропольский'!P27+'г. Тольятти'!P27+'г. Самара'!P27</f>
        <v>4023.1000000000004</v>
      </c>
      <c r="Q27" s="20">
        <f>'г. Сызрань'!Q27+'м.р. Ставропольский'!Q27+'г. Тольятти'!Q27+'г. Самара'!Q27</f>
        <v>0</v>
      </c>
      <c r="R27" s="20">
        <f>'г. Сызрань'!R27+'м.р. Ставропольский'!R27+'г. Тольятти'!R27+'г. Самара'!R27</f>
        <v>0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0">
        <f>'г. Сызрань'!P28+'м.р. Ставропольский'!P28+'г. Тольятти'!P28+'г. Самара'!P28</f>
        <v>8820.2999999999993</v>
      </c>
      <c r="Q28" s="20">
        <f>'г. Сызрань'!Q28+'м.р. Ставропольский'!Q28+'г. Тольятти'!Q28+'г. Самара'!Q28</f>
        <v>0</v>
      </c>
      <c r="R28" s="20">
        <f>'г. Сызрань'!R28+'м.р. Ставропольский'!R28+'г. Тольятти'!R28+'г. Самара'!R28</f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0">
        <f>'г. Сызрань'!P29+'м.р. Ставропольский'!P29+'г. Тольятти'!P29+'г. Самара'!P29</f>
        <v>49285.599999999999</v>
      </c>
      <c r="Q29" s="20">
        <f>'г. Сызрань'!Q29+'м.р. Ставропольский'!Q29+'г. Тольятти'!Q29+'г. Самара'!Q29</f>
        <v>0</v>
      </c>
      <c r="R29" s="20">
        <f>'г. Сызрань'!R29+'м.р. Ставропольский'!R29+'г. Тольятти'!R29+'г. Самара'!R29</f>
        <v>0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3">
        <v>10</v>
      </c>
      <c r="P30" s="20">
        <f>'г. Сызрань'!P30+'м.р. Ставропольский'!P30+'г. Тольятти'!P30+'г. Самара'!P30</f>
        <v>190910.3</v>
      </c>
      <c r="Q30" s="20">
        <f>'г. Сызрань'!Q30+'м.р. Ставропольский'!Q30+'г. Тольятти'!Q30+'г. Самара'!Q30</f>
        <v>3043</v>
      </c>
      <c r="R30" s="20">
        <f>'г. Сызрань'!R30+'м.р. Ставропольский'!R30+'г. Тольятти'!R30+'г. Самара'!R30</f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3">
        <v>11</v>
      </c>
      <c r="P31" s="20">
        <f>'г. Сызрань'!P31+'м.р. Ставропольский'!P31+'г. Тольятти'!P31+'г. Самара'!P31</f>
        <v>94602.5</v>
      </c>
      <c r="Q31" s="20">
        <f>'г. Сызрань'!Q31+'м.р. Ставропольский'!Q31+'г. Тольятти'!Q31+'г. Самара'!Q31</f>
        <v>334.5</v>
      </c>
      <c r="R31" s="20">
        <f>'г. Сызрань'!R31+'м.р. Ставропольский'!R31+'г. Тольятти'!R31+'г. Самара'!R31</f>
        <v>0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3">
        <v>12</v>
      </c>
      <c r="P32" s="20">
        <f>'г. Сызрань'!P32+'м.р. Ставропольский'!P32+'г. Тольятти'!P32+'г. Самара'!P32</f>
        <v>273225.80000000005</v>
      </c>
      <c r="Q32" s="20">
        <f>'г. Сызрань'!Q32+'м.р. Ставропольский'!Q32+'г. Тольятти'!Q32+'г. Самара'!Q32</f>
        <v>7148</v>
      </c>
      <c r="R32" s="20">
        <f>'г. Сызрань'!R32+'м.р. Ставропольский'!R32+'г. Тольятти'!R32+'г. Самара'!R32</f>
        <v>0</v>
      </c>
    </row>
    <row r="33" spans="1:18" ht="15.75" x14ac:dyDescent="0.2">
      <c r="A33" s="11" t="s">
        <v>10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3">
        <v>13</v>
      </c>
      <c r="P33" s="20">
        <f>'г. Сызрань'!P33+'м.р. Ставропольский'!P33+'г. Тольятти'!P33+'г. Самара'!P33</f>
        <v>560.4</v>
      </c>
      <c r="Q33" s="20">
        <f>'г. Сызрань'!Q33+'м.р. Ставропольский'!Q33+'г. Тольятти'!Q33+'г. Самара'!Q33</f>
        <v>0</v>
      </c>
      <c r="R33" s="20">
        <f>'г. Сызрань'!R33+'м.р. Ставропольский'!R33+'г. Тольятти'!R33+'г. Самара'!R33</f>
        <v>0</v>
      </c>
    </row>
    <row r="34" spans="1:18" ht="15.75" x14ac:dyDescent="0.2">
      <c r="A34" s="11" t="s">
        <v>11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3">
        <v>14</v>
      </c>
      <c r="P34" s="20">
        <f>'г. Сызрань'!P34+'м.р. Ставропольский'!P34+'г. Тольятти'!P34+'г. Самара'!P34</f>
        <v>134624.30000000002</v>
      </c>
      <c r="Q34" s="20">
        <f>'г. Сызрань'!Q34+'м.р. Ставропольский'!Q34+'г. Тольятти'!Q34+'г. Самара'!Q34</f>
        <v>0</v>
      </c>
      <c r="R34" s="20">
        <f>'г. Сызрань'!R34+'м.р. Ставропольский'!R34+'г. Тольятти'!R34+'г. Самара'!R34</f>
        <v>0</v>
      </c>
    </row>
    <row r="35" spans="1:18" ht="15.75" x14ac:dyDescent="0.2">
      <c r="A35" s="11" t="s">
        <v>13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3">
        <v>15</v>
      </c>
      <c r="P35" s="17">
        <f>'г. Сызрань'!P35+'м.р. Ставропольский'!P35+'г. Тольятти'!P35+'г. Самара'!P35</f>
        <v>27493.7</v>
      </c>
      <c r="Q35" s="17">
        <f>'г. Сызрань'!Q35+'м.р. Ставропольский'!Q35+'г. Тольятти'!Q35+'г. Самара'!Q35</f>
        <v>0</v>
      </c>
      <c r="R35" s="17">
        <f>'г. Сызрань'!R35+'м.р. Ставропольский'!R35+'г. Тольятти'!R35+'г. Самара'!R35</f>
        <v>0</v>
      </c>
    </row>
    <row r="36" spans="1:18" ht="25.5" x14ac:dyDescent="0.2">
      <c r="A36" s="11" t="s">
        <v>20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3">
        <v>16</v>
      </c>
      <c r="P36" s="20">
        <f>'г. Сызрань'!P36+'м.р. Ставропольский'!P36+'г. Тольятти'!P36+'г. Самара'!P36</f>
        <v>7798.9000000000005</v>
      </c>
      <c r="Q36" s="20">
        <f>'г. Сызрань'!Q36+'м.р. Ставропольский'!Q36+'г. Тольятти'!Q36+'г. Самара'!Q36</f>
        <v>0</v>
      </c>
      <c r="R36" s="20">
        <f>'г. Сызрань'!R36+'м.р. Ставропольский'!R36+'г. Тольятти'!R36+'г. Самара'!R36</f>
        <v>0</v>
      </c>
    </row>
    <row r="37" spans="1:18" ht="15.75" x14ac:dyDescent="0.2">
      <c r="A37" s="11" t="s">
        <v>21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3">
        <v>17</v>
      </c>
      <c r="P37" s="20">
        <f>'г. Сызрань'!P37+'м.р. Ставропольский'!P37+'г. Тольятти'!P37+'г. Самара'!P37</f>
        <v>0</v>
      </c>
      <c r="Q37" s="20">
        <f>'г. Сызрань'!Q37+'м.р. Ставропольский'!Q37+'г. Тольятти'!Q37+'г. Самара'!Q37</f>
        <v>0</v>
      </c>
      <c r="R37" s="20">
        <f>'г. Сызрань'!R37+'м.р. Ставропольский'!R37+'г. Тольятти'!R37+'г. Самара'!R37</f>
        <v>0</v>
      </c>
    </row>
    <row r="38" spans="1:18" ht="15.75" x14ac:dyDescent="0.2">
      <c r="A38" s="11" t="s">
        <v>22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3">
        <v>18</v>
      </c>
      <c r="P38" s="20">
        <f>'г. Сызрань'!P38+'м.р. Ставропольский'!P38+'г. Тольятти'!P38+'г. Самара'!P38</f>
        <v>0</v>
      </c>
      <c r="Q38" s="20">
        <f>'г. Сызрань'!Q38+'м.р. Ставропольский'!Q38+'г. Тольятти'!Q38+'г. Самара'!Q38</f>
        <v>0</v>
      </c>
      <c r="R38" s="20">
        <f>'г. Сызрань'!R38+'м.р. Ставропольский'!R38+'г. Тольятти'!R38+'г. Самара'!R38</f>
        <v>0</v>
      </c>
    </row>
    <row r="39" spans="1:18" ht="15.75" x14ac:dyDescent="0.2">
      <c r="A39" s="11" t="s">
        <v>23</v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3">
        <v>19</v>
      </c>
      <c r="P39" s="20">
        <f>'г. Сызрань'!P39+'м.р. Ставропольский'!P39+'г. Тольятти'!P39+'г. Самара'!P39</f>
        <v>19694.800000000003</v>
      </c>
      <c r="Q39" s="20">
        <f>'г. Сызрань'!Q39+'м.р. Ставропольский'!Q39+'г. Тольятти'!Q39+'г. Самара'!Q39</f>
        <v>0</v>
      </c>
      <c r="R39" s="20">
        <f>'г. Сызрань'!R39+'м.р. Ставропольский'!R39+'г. Тольятти'!R39+'г. Самара'!R39</f>
        <v>0</v>
      </c>
    </row>
    <row r="40" spans="1:18" ht="39" customHeight="1" x14ac:dyDescent="0.2">
      <c r="A40" s="7" t="s">
        <v>27</v>
      </c>
      <c r="O40" s="8">
        <v>20</v>
      </c>
      <c r="P40" s="22">
        <f>'г. Сызрань'!P40+'м.р. Ставропольский'!P40+'г. Тольятти'!P40+'г. Самара'!P40</f>
        <v>5</v>
      </c>
      <c r="Q40" s="19"/>
      <c r="R40" s="19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phoneticPr fontId="1" type="noConversion"/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1:R39 P21:P40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0"/>
  <sheetViews>
    <sheetView showGridLines="0" topLeftCell="A19" workbookViewId="0">
      <selection activeCell="X45" sqref="X45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9" width="9.140625" style="9"/>
    <col min="20" max="20" width="10" style="9" bestFit="1" customWidth="1"/>
    <col min="21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23" t="s">
        <v>26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</row>
    <row r="17" spans="1:22" x14ac:dyDescent="0.2">
      <c r="A17" s="24" t="s">
        <v>3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</row>
    <row r="18" spans="1:22" ht="20.100000000000001" customHeight="1" x14ac:dyDescent="0.2">
      <c r="A18" s="25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25" t="s">
        <v>1</v>
      </c>
      <c r="P18" s="25" t="s">
        <v>2</v>
      </c>
      <c r="Q18" s="25" t="s">
        <v>12</v>
      </c>
      <c r="R18" s="25"/>
    </row>
    <row r="19" spans="1:22" ht="76.5" x14ac:dyDescent="0.2">
      <c r="A19" s="25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25"/>
      <c r="P19" s="25"/>
      <c r="Q19" s="14" t="s">
        <v>24</v>
      </c>
      <c r="R19" s="14" t="s">
        <v>25</v>
      </c>
    </row>
    <row r="20" spans="1:22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22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17">
        <f>P22+P26+P33+P34</f>
        <v>39720.700000000004</v>
      </c>
      <c r="Q21" s="17">
        <f>Q22+Q26+Q33+Q34</f>
        <v>5755.7</v>
      </c>
      <c r="R21" s="17">
        <f>R22+R26+R33+R34</f>
        <v>0</v>
      </c>
      <c r="T21" s="15"/>
      <c r="U21" s="15"/>
      <c r="V21" s="15"/>
    </row>
    <row r="22" spans="1:22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17">
        <f>P23+P24+P25</f>
        <v>26003.5</v>
      </c>
      <c r="Q22" s="17">
        <f>Q23+Q24+Q25</f>
        <v>5755.7</v>
      </c>
      <c r="R22" s="17">
        <f>R23+R24+R25</f>
        <v>0</v>
      </c>
      <c r="T22" s="15"/>
      <c r="U22" s="15"/>
      <c r="V22" s="15"/>
    </row>
    <row r="23" spans="1:22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0">
        <v>24143.7</v>
      </c>
      <c r="Q23" s="20">
        <v>5339.2</v>
      </c>
      <c r="R23" s="20">
        <v>0</v>
      </c>
      <c r="T23" s="15"/>
      <c r="U23" s="15"/>
      <c r="V23" s="15"/>
    </row>
    <row r="24" spans="1:22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0">
        <v>0</v>
      </c>
      <c r="Q24" s="20">
        <v>0</v>
      </c>
      <c r="R24" s="20">
        <v>0</v>
      </c>
      <c r="T24" s="15"/>
      <c r="U24" s="15"/>
      <c r="V24" s="15"/>
    </row>
    <row r="25" spans="1:22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0">
        <v>1859.8</v>
      </c>
      <c r="Q25" s="20">
        <v>416.5</v>
      </c>
      <c r="R25" s="20">
        <v>0</v>
      </c>
      <c r="T25" s="15"/>
      <c r="U25" s="15"/>
      <c r="V25" s="15"/>
    </row>
    <row r="26" spans="1:22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17">
        <f>P27+P28+P29+P30+P31+P32</f>
        <v>12854.400000000001</v>
      </c>
      <c r="Q26" s="17">
        <f>Q27+Q28+Q29+Q30+Q31+Q32</f>
        <v>0</v>
      </c>
      <c r="R26" s="17">
        <f>R27+R28+R29+R30+R31+R32</f>
        <v>0</v>
      </c>
      <c r="T26" s="15"/>
      <c r="U26" s="15"/>
      <c r="V26" s="15"/>
    </row>
    <row r="27" spans="1:22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0">
        <v>43</v>
      </c>
      <c r="Q27" s="20">
        <v>0</v>
      </c>
      <c r="R27" s="20">
        <v>0</v>
      </c>
      <c r="T27" s="15"/>
      <c r="U27" s="15"/>
      <c r="V27" s="15"/>
    </row>
    <row r="28" spans="1:22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0">
        <v>0</v>
      </c>
      <c r="Q28" s="20">
        <v>0</v>
      </c>
      <c r="R28" s="20">
        <v>0</v>
      </c>
      <c r="T28" s="15"/>
      <c r="U28" s="15"/>
      <c r="V28" s="15"/>
    </row>
    <row r="29" spans="1:22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0">
        <v>2903.4</v>
      </c>
      <c r="Q29" s="20">
        <v>0</v>
      </c>
      <c r="R29" s="20">
        <v>0</v>
      </c>
      <c r="T29" s="15"/>
      <c r="U29" s="15"/>
      <c r="V29" s="15"/>
    </row>
    <row r="30" spans="1:22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20">
        <v>4475.3</v>
      </c>
      <c r="Q30" s="20">
        <v>0</v>
      </c>
      <c r="R30" s="20">
        <v>0</v>
      </c>
      <c r="T30" s="15"/>
      <c r="U30" s="15"/>
      <c r="V30" s="15"/>
    </row>
    <row r="31" spans="1:22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20">
        <v>3982.6</v>
      </c>
      <c r="Q31" s="20">
        <v>0</v>
      </c>
      <c r="R31" s="20">
        <v>0</v>
      </c>
      <c r="T31" s="15"/>
      <c r="U31" s="15"/>
      <c r="V31" s="15"/>
    </row>
    <row r="32" spans="1:22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20">
        <v>1450.1</v>
      </c>
      <c r="Q32" s="20">
        <v>0</v>
      </c>
      <c r="R32" s="20">
        <v>0</v>
      </c>
      <c r="T32" s="15"/>
      <c r="U32" s="15"/>
      <c r="V32" s="15"/>
    </row>
    <row r="33" spans="1:22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20">
        <v>0</v>
      </c>
      <c r="Q33" s="20">
        <v>0</v>
      </c>
      <c r="R33" s="20">
        <v>0</v>
      </c>
      <c r="T33" s="15"/>
      <c r="U33" s="15"/>
      <c r="V33" s="15"/>
    </row>
    <row r="34" spans="1:22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20">
        <v>862.8</v>
      </c>
      <c r="Q34" s="20">
        <v>0</v>
      </c>
      <c r="R34" s="20">
        <v>0</v>
      </c>
      <c r="T34" s="15"/>
      <c r="U34" s="15"/>
      <c r="V34" s="15"/>
    </row>
    <row r="35" spans="1:22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17">
        <f>P36+P37+P38+P39</f>
        <v>0</v>
      </c>
      <c r="Q35" s="17">
        <f>Q36+Q37+Q38+Q39</f>
        <v>0</v>
      </c>
      <c r="R35" s="17">
        <f>R36+R37+R38+R39</f>
        <v>0</v>
      </c>
      <c r="T35" s="15"/>
      <c r="U35" s="15"/>
      <c r="V35" s="15"/>
    </row>
    <row r="36" spans="1:22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20">
        <v>0</v>
      </c>
      <c r="Q36" s="20">
        <v>0</v>
      </c>
      <c r="R36" s="20">
        <v>0</v>
      </c>
      <c r="T36" s="15"/>
      <c r="U36" s="15"/>
      <c r="V36" s="15"/>
    </row>
    <row r="37" spans="1:22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20">
        <v>0</v>
      </c>
      <c r="Q37" s="20">
        <v>0</v>
      </c>
      <c r="R37" s="20">
        <v>0</v>
      </c>
      <c r="T37" s="15"/>
      <c r="U37" s="15"/>
      <c r="V37" s="15"/>
    </row>
    <row r="38" spans="1:22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20">
        <v>0</v>
      </c>
      <c r="Q38" s="20">
        <v>0</v>
      </c>
      <c r="R38" s="20">
        <v>0</v>
      </c>
      <c r="T38" s="15"/>
      <c r="U38" s="15"/>
      <c r="V38" s="15"/>
    </row>
    <row r="39" spans="1:22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20">
        <v>0</v>
      </c>
      <c r="Q39" s="20">
        <v>0</v>
      </c>
      <c r="R39" s="20">
        <v>0</v>
      </c>
      <c r="T39" s="15"/>
      <c r="U39" s="15"/>
      <c r="V39" s="15"/>
    </row>
    <row r="40" spans="1:22" ht="39" customHeight="1" x14ac:dyDescent="0.25">
      <c r="A40" s="7" t="s">
        <v>27</v>
      </c>
      <c r="O40" s="8">
        <v>20</v>
      </c>
      <c r="P40" s="18">
        <v>1</v>
      </c>
      <c r="Q40" s="19"/>
      <c r="R40" s="19"/>
      <c r="T40" s="15"/>
      <c r="U40" s="15"/>
      <c r="V40" s="15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0"/>
  <sheetViews>
    <sheetView showGridLines="0" topLeftCell="A16" workbookViewId="0">
      <selection activeCell="W25" sqref="W25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23" t="s">
        <v>26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</row>
    <row r="17" spans="1:22" x14ac:dyDescent="0.2">
      <c r="A17" s="24" t="s">
        <v>3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</row>
    <row r="18" spans="1:22" ht="20.100000000000001" customHeight="1" x14ac:dyDescent="0.2">
      <c r="A18" s="25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25" t="s">
        <v>1</v>
      </c>
      <c r="P18" s="25" t="s">
        <v>2</v>
      </c>
      <c r="Q18" s="25" t="s">
        <v>12</v>
      </c>
      <c r="R18" s="25"/>
    </row>
    <row r="19" spans="1:22" ht="76.5" x14ac:dyDescent="0.2">
      <c r="A19" s="25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25"/>
      <c r="P19" s="25"/>
      <c r="Q19" s="14" t="s">
        <v>24</v>
      </c>
      <c r="R19" s="14" t="s">
        <v>25</v>
      </c>
    </row>
    <row r="20" spans="1:22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22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17">
        <f>P22+P26+P33+P34</f>
        <v>33324.200000000004</v>
      </c>
      <c r="Q21" s="17">
        <f t="shared" ref="Q21:R21" si="0">Q22+Q26+Q33+Q34</f>
        <v>21866.6</v>
      </c>
      <c r="R21" s="17">
        <f t="shared" si="0"/>
        <v>0</v>
      </c>
      <c r="T21" s="16"/>
      <c r="U21" s="16"/>
      <c r="V21" s="16"/>
    </row>
    <row r="22" spans="1:22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17">
        <f>P23+P24+P25</f>
        <v>24918.800000000003</v>
      </c>
      <c r="Q22" s="17">
        <f t="shared" ref="Q22:R22" si="1">Q23+Q24+Q25</f>
        <v>15864</v>
      </c>
      <c r="R22" s="17">
        <f t="shared" si="1"/>
        <v>0</v>
      </c>
      <c r="T22" s="16"/>
      <c r="U22" s="16"/>
      <c r="V22" s="16"/>
    </row>
    <row r="23" spans="1:22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1">
        <v>23120.400000000001</v>
      </c>
      <c r="Q23" s="21">
        <v>14719.1</v>
      </c>
      <c r="R23" s="21"/>
      <c r="T23" s="16"/>
      <c r="U23" s="16"/>
      <c r="V23" s="16"/>
    </row>
    <row r="24" spans="1:22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1"/>
      <c r="Q24" s="21"/>
      <c r="R24" s="21"/>
      <c r="T24" s="16"/>
      <c r="U24" s="16"/>
      <c r="V24" s="16"/>
    </row>
    <row r="25" spans="1:22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1">
        <v>1798.4</v>
      </c>
      <c r="Q25" s="21">
        <v>1144.9000000000001</v>
      </c>
      <c r="R25" s="21"/>
      <c r="T25" s="16"/>
      <c r="U25" s="16"/>
      <c r="V25" s="16"/>
    </row>
    <row r="26" spans="1:22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17">
        <f>P27+P28+P29+P30+P31+P32</f>
        <v>7686.4</v>
      </c>
      <c r="Q26" s="17">
        <f t="shared" ref="Q26:R26" si="2">Q27+Q28+Q29+Q30+Q31+Q32</f>
        <v>6002.6</v>
      </c>
      <c r="R26" s="17">
        <f t="shared" si="2"/>
        <v>0</v>
      </c>
      <c r="T26" s="16"/>
      <c r="U26" s="16"/>
      <c r="V26" s="16"/>
    </row>
    <row r="27" spans="1:22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1"/>
      <c r="Q27" s="21"/>
      <c r="R27" s="21"/>
      <c r="T27" s="16"/>
      <c r="U27" s="16"/>
      <c r="V27" s="16"/>
    </row>
    <row r="28" spans="1:22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1"/>
      <c r="Q28" s="21"/>
      <c r="R28" s="21"/>
      <c r="T28" s="16"/>
      <c r="U28" s="16"/>
      <c r="V28" s="16"/>
    </row>
    <row r="29" spans="1:22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1"/>
      <c r="Q29" s="21"/>
      <c r="R29" s="21"/>
      <c r="T29" s="16"/>
      <c r="U29" s="16"/>
      <c r="V29" s="16"/>
    </row>
    <row r="30" spans="1:22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21"/>
      <c r="Q30" s="21"/>
      <c r="R30" s="21"/>
      <c r="T30" s="16"/>
      <c r="U30" s="16"/>
      <c r="V30" s="16"/>
    </row>
    <row r="31" spans="1:22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21"/>
      <c r="Q31" s="21"/>
      <c r="R31" s="21"/>
      <c r="T31" s="16"/>
      <c r="U31" s="16"/>
      <c r="V31" s="16"/>
    </row>
    <row r="32" spans="1:22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21">
        <v>7686.4</v>
      </c>
      <c r="Q32" s="21">
        <v>6002.6</v>
      </c>
      <c r="R32" s="21"/>
      <c r="T32" s="16"/>
      <c r="U32" s="16"/>
      <c r="V32" s="16"/>
    </row>
    <row r="33" spans="1:22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21"/>
      <c r="Q33" s="21"/>
      <c r="R33" s="21"/>
      <c r="T33" s="16"/>
      <c r="U33" s="16"/>
      <c r="V33" s="16"/>
    </row>
    <row r="34" spans="1:22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21">
        <v>719</v>
      </c>
      <c r="Q34" s="21"/>
      <c r="R34" s="21"/>
      <c r="T34" s="16"/>
      <c r="U34" s="16"/>
      <c r="V34" s="16"/>
    </row>
    <row r="35" spans="1:22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17">
        <f>P36+P37+P38+P39</f>
        <v>0</v>
      </c>
      <c r="Q35" s="17">
        <f t="shared" ref="Q35:R35" si="3">Q36+Q37+Q38+Q39</f>
        <v>0</v>
      </c>
      <c r="R35" s="17">
        <f t="shared" si="3"/>
        <v>0</v>
      </c>
      <c r="T35" s="16"/>
      <c r="U35" s="16"/>
      <c r="V35" s="16"/>
    </row>
    <row r="36" spans="1:22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20"/>
      <c r="Q36" s="20"/>
      <c r="R36" s="20"/>
      <c r="T36" s="16"/>
      <c r="U36" s="16"/>
      <c r="V36" s="16"/>
    </row>
    <row r="37" spans="1:22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20"/>
      <c r="Q37" s="20"/>
      <c r="R37" s="20"/>
      <c r="T37" s="16"/>
      <c r="U37" s="16"/>
      <c r="V37" s="16"/>
    </row>
    <row r="38" spans="1:22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20"/>
      <c r="Q38" s="20"/>
      <c r="R38" s="20"/>
      <c r="T38" s="16"/>
      <c r="U38" s="16"/>
      <c r="V38" s="16"/>
    </row>
    <row r="39" spans="1:22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20"/>
      <c r="Q39" s="20"/>
      <c r="R39" s="20"/>
      <c r="T39" s="16"/>
      <c r="U39" s="16"/>
      <c r="V39" s="16"/>
    </row>
    <row r="40" spans="1:22" ht="39" customHeight="1" x14ac:dyDescent="0.25">
      <c r="A40" s="7" t="s">
        <v>27</v>
      </c>
      <c r="O40" s="8">
        <v>20</v>
      </c>
      <c r="P40" s="18">
        <v>1</v>
      </c>
      <c r="Q40" s="19"/>
      <c r="R40" s="19"/>
      <c r="T40" s="16"/>
      <c r="U40" s="16"/>
      <c r="V40" s="16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V40"/>
  <sheetViews>
    <sheetView showGridLines="0" topLeftCell="A19" workbookViewId="0">
      <selection activeCell="V27" sqref="V27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23" t="s">
        <v>26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</row>
    <row r="17" spans="1:22" x14ac:dyDescent="0.2">
      <c r="A17" s="24" t="s">
        <v>3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</row>
    <row r="18" spans="1:22" ht="20.100000000000001" customHeight="1" x14ac:dyDescent="0.2">
      <c r="A18" s="25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25" t="s">
        <v>1</v>
      </c>
      <c r="P18" s="25" t="s">
        <v>2</v>
      </c>
      <c r="Q18" s="25" t="s">
        <v>12</v>
      </c>
      <c r="R18" s="25"/>
    </row>
    <row r="19" spans="1:22" ht="76.5" x14ac:dyDescent="0.2">
      <c r="A19" s="25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25"/>
      <c r="P19" s="25"/>
      <c r="Q19" s="14" t="s">
        <v>24</v>
      </c>
      <c r="R19" s="14" t="s">
        <v>25</v>
      </c>
    </row>
    <row r="20" spans="1:22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22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17">
        <f>P22+P26+P33+P34</f>
        <v>639101.19999999995</v>
      </c>
      <c r="Q21" s="17">
        <f t="shared" ref="Q21:R21" si="0">Q22+Q26+Q33+Q34</f>
        <v>102904.29999999999</v>
      </c>
      <c r="R21" s="17">
        <f t="shared" si="0"/>
        <v>0</v>
      </c>
      <c r="T21" s="16"/>
      <c r="U21" s="16"/>
      <c r="V21" s="16"/>
    </row>
    <row r="22" spans="1:22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17">
        <f>P23+P24+P25</f>
        <v>317990</v>
      </c>
      <c r="Q22" s="17">
        <f t="shared" ref="Q22:R22" si="1">Q23+Q24+Q25</f>
        <v>101524.4</v>
      </c>
      <c r="R22" s="17">
        <f t="shared" si="1"/>
        <v>0</v>
      </c>
      <c r="T22" s="16"/>
      <c r="U22" s="16"/>
      <c r="V22" s="16"/>
    </row>
    <row r="23" spans="1:22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0">
        <v>274521.59999999998</v>
      </c>
      <c r="Q23" s="20">
        <v>89378.5</v>
      </c>
      <c r="R23" s="20"/>
      <c r="T23" s="16"/>
      <c r="U23" s="16"/>
      <c r="V23" s="16"/>
    </row>
    <row r="24" spans="1:22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0"/>
      <c r="Q24" s="20"/>
      <c r="R24" s="20"/>
      <c r="T24" s="16"/>
      <c r="U24" s="16"/>
      <c r="V24" s="16"/>
    </row>
    <row r="25" spans="1:22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0">
        <v>43468.4</v>
      </c>
      <c r="Q25" s="20">
        <v>12145.9</v>
      </c>
      <c r="R25" s="20"/>
      <c r="T25" s="16"/>
      <c r="U25" s="16"/>
      <c r="V25" s="16"/>
    </row>
    <row r="26" spans="1:22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17">
        <f>P27+P28+P29+P30+P31+P32</f>
        <v>235426.69999999998</v>
      </c>
      <c r="Q26" s="17">
        <f t="shared" ref="Q26:R26" si="2">Q27+Q28+Q29+Q30+Q31+Q32</f>
        <v>1379.9</v>
      </c>
      <c r="R26" s="17">
        <f t="shared" si="2"/>
        <v>0</v>
      </c>
      <c r="T26" s="16"/>
      <c r="U26" s="16"/>
      <c r="V26" s="16"/>
    </row>
    <row r="27" spans="1:22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0">
        <v>1927.3</v>
      </c>
      <c r="Q27" s="20"/>
      <c r="R27" s="20"/>
      <c r="T27" s="16"/>
      <c r="U27" s="16"/>
      <c r="V27" s="16"/>
    </row>
    <row r="28" spans="1:22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0">
        <v>1565.8</v>
      </c>
      <c r="Q28" s="20"/>
      <c r="R28" s="20"/>
      <c r="T28" s="16"/>
      <c r="U28" s="16"/>
      <c r="V28" s="16"/>
    </row>
    <row r="29" spans="1:22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0">
        <v>28474.1</v>
      </c>
      <c r="Q29" s="20"/>
      <c r="R29" s="20"/>
      <c r="T29" s="16"/>
      <c r="U29" s="16"/>
      <c r="V29" s="16"/>
    </row>
    <row r="30" spans="1:22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20">
        <v>35769.599999999999</v>
      </c>
      <c r="Q30" s="20"/>
      <c r="R30" s="20"/>
      <c r="T30" s="16"/>
      <c r="U30" s="16"/>
      <c r="V30" s="16"/>
    </row>
    <row r="31" spans="1:22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20">
        <v>67991.8</v>
      </c>
      <c r="Q31" s="20">
        <v>334.5</v>
      </c>
      <c r="R31" s="20"/>
      <c r="T31" s="16"/>
      <c r="U31" s="16"/>
      <c r="V31" s="16"/>
    </row>
    <row r="32" spans="1:22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20">
        <v>99698.1</v>
      </c>
      <c r="Q32" s="20">
        <v>1045.4000000000001</v>
      </c>
      <c r="R32" s="20"/>
      <c r="T32" s="16"/>
      <c r="U32" s="16"/>
      <c r="V32" s="16"/>
    </row>
    <row r="33" spans="1:22" ht="15.75" x14ac:dyDescent="0.2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20">
        <v>560.4</v>
      </c>
      <c r="Q33" s="20"/>
      <c r="R33" s="20"/>
      <c r="T33" s="16"/>
      <c r="U33" s="16"/>
      <c r="V33" s="16"/>
    </row>
    <row r="34" spans="1:22" ht="15.75" x14ac:dyDescent="0.2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20">
        <v>85124.1</v>
      </c>
      <c r="Q34" s="20"/>
      <c r="R34" s="20"/>
      <c r="T34" s="16"/>
      <c r="U34" s="16"/>
      <c r="V34" s="16"/>
    </row>
    <row r="35" spans="1:22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17">
        <f>P36+P37+P38+P39</f>
        <v>15615.800000000001</v>
      </c>
      <c r="Q35" s="17">
        <f t="shared" ref="Q35:R35" si="3">Q36+Q37+Q38+Q39</f>
        <v>0</v>
      </c>
      <c r="R35" s="17">
        <f t="shared" si="3"/>
        <v>0</v>
      </c>
      <c r="T35" s="16"/>
      <c r="U35" s="16"/>
      <c r="V35" s="16"/>
    </row>
    <row r="36" spans="1:22" ht="25.5" x14ac:dyDescent="0.2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20">
        <v>6644.6</v>
      </c>
      <c r="Q36" s="20"/>
      <c r="R36" s="20"/>
      <c r="T36" s="16"/>
      <c r="U36" s="16"/>
      <c r="V36" s="16"/>
    </row>
    <row r="37" spans="1:22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20"/>
      <c r="Q37" s="20"/>
      <c r="R37" s="20"/>
      <c r="T37" s="16"/>
      <c r="U37" s="16"/>
      <c r="V37" s="16"/>
    </row>
    <row r="38" spans="1:22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20"/>
      <c r="Q38" s="20"/>
      <c r="R38" s="20"/>
      <c r="T38" s="16"/>
      <c r="U38" s="16"/>
      <c r="V38" s="16"/>
    </row>
    <row r="39" spans="1:22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20">
        <v>8971.2000000000007</v>
      </c>
      <c r="Q39" s="20"/>
      <c r="R39" s="20"/>
      <c r="T39" s="16"/>
      <c r="U39" s="16"/>
      <c r="V39" s="16"/>
    </row>
    <row r="40" spans="1:22" ht="39" customHeight="1" x14ac:dyDescent="0.25">
      <c r="A40" s="7" t="s">
        <v>27</v>
      </c>
      <c r="O40" s="8">
        <v>20</v>
      </c>
      <c r="P40" s="18">
        <v>2</v>
      </c>
      <c r="Q40" s="19"/>
      <c r="R40" s="19"/>
      <c r="T40" s="16"/>
      <c r="U40" s="16"/>
      <c r="V40" s="16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V40"/>
  <sheetViews>
    <sheetView showGridLines="0" tabSelected="1" topLeftCell="A19" workbookViewId="0">
      <selection activeCell="P23" sqref="P23:R40"/>
    </sheetView>
  </sheetViews>
  <sheetFormatPr defaultColWidth="9.140625" defaultRowHeight="12.75" x14ac:dyDescent="0.2"/>
  <cols>
    <col min="1" max="1" width="65.85546875" style="9" customWidth="1"/>
    <col min="2" max="14" width="2.85546875" style="9" hidden="1" customWidth="1"/>
    <col min="15" max="15" width="6.42578125" style="9" bestFit="1" customWidth="1"/>
    <col min="16" max="18" width="18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23" t="s">
        <v>26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</row>
    <row r="17" spans="1:22" x14ac:dyDescent="0.2">
      <c r="A17" s="24" t="s">
        <v>3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</row>
    <row r="18" spans="1:22" ht="20.100000000000001" customHeight="1" x14ac:dyDescent="0.2">
      <c r="A18" s="25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25" t="s">
        <v>1</v>
      </c>
      <c r="P18" s="25" t="s">
        <v>2</v>
      </c>
      <c r="Q18" s="25" t="s">
        <v>12</v>
      </c>
      <c r="R18" s="25"/>
    </row>
    <row r="19" spans="1:22" ht="76.5" x14ac:dyDescent="0.2">
      <c r="A19" s="25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25"/>
      <c r="P19" s="25"/>
      <c r="Q19" s="14" t="s">
        <v>24</v>
      </c>
      <c r="R19" s="14" t="s">
        <v>25</v>
      </c>
    </row>
    <row r="20" spans="1:22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22" ht="15.75" x14ac:dyDescent="0.2">
      <c r="A21" s="11" t="s">
        <v>4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</v>
      </c>
      <c r="P21" s="17">
        <f>P22+P26+P33+P34</f>
        <v>714589.2</v>
      </c>
      <c r="Q21" s="17">
        <f t="shared" ref="Q21:R21" si="0">Q22+Q26+Q33+Q34</f>
        <v>89550.1</v>
      </c>
      <c r="R21" s="17">
        <f t="shared" si="0"/>
        <v>0</v>
      </c>
      <c r="T21" s="16"/>
      <c r="U21" s="16"/>
      <c r="V21" s="16"/>
    </row>
    <row r="22" spans="1:22" ht="25.5" x14ac:dyDescent="0.2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2</v>
      </c>
      <c r="P22" s="17">
        <f>P23+P24+P25</f>
        <v>301770.69999999995</v>
      </c>
      <c r="Q22" s="17">
        <f t="shared" ref="Q22:R22" si="1">Q23+Q24+Q25</f>
        <v>86407.1</v>
      </c>
      <c r="R22" s="17">
        <f t="shared" si="1"/>
        <v>0</v>
      </c>
      <c r="T22" s="16"/>
      <c r="U22" s="16"/>
      <c r="V22" s="16"/>
    </row>
    <row r="23" spans="1:22" ht="15.75" x14ac:dyDescent="0.25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6">
        <v>265096.3</v>
      </c>
      <c r="Q23" s="26">
        <v>84012.3</v>
      </c>
      <c r="R23" s="27">
        <v>0</v>
      </c>
      <c r="T23" s="16"/>
      <c r="U23" s="16"/>
      <c r="V23" s="16"/>
    </row>
    <row r="24" spans="1:22" ht="15.75" x14ac:dyDescent="0.25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6">
        <v>30.6</v>
      </c>
      <c r="Q24" s="26">
        <v>0</v>
      </c>
      <c r="R24" s="28">
        <v>0</v>
      </c>
      <c r="T24" s="16"/>
      <c r="U24" s="16"/>
      <c r="V24" s="16"/>
    </row>
    <row r="25" spans="1:22" ht="15.75" x14ac:dyDescent="0.25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6">
        <v>36643.800000000003</v>
      </c>
      <c r="Q25" s="26">
        <v>2394.8000000000002</v>
      </c>
      <c r="R25" s="26">
        <v>0</v>
      </c>
      <c r="T25" s="16"/>
      <c r="U25" s="16"/>
      <c r="V25" s="16"/>
    </row>
    <row r="26" spans="1:22" ht="15.75" x14ac:dyDescent="0.2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6</v>
      </c>
      <c r="P26" s="29">
        <f>P27+P28+P29+P30+P31+P32</f>
        <v>364900.1</v>
      </c>
      <c r="Q26" s="29">
        <f>Q27+Q28+Q29+Q30+Q31+Q32</f>
        <v>3143</v>
      </c>
      <c r="R26" s="30">
        <f t="shared" ref="R26" si="2">R27+R28+R29+R30+R31+R32</f>
        <v>0</v>
      </c>
      <c r="T26" s="16"/>
      <c r="U26" s="16"/>
      <c r="V26" s="16"/>
    </row>
    <row r="27" spans="1:22" ht="25.5" x14ac:dyDescent="0.25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6">
        <v>2052.8000000000002</v>
      </c>
      <c r="Q27" s="26">
        <v>0</v>
      </c>
      <c r="R27" s="28">
        <v>0</v>
      </c>
      <c r="T27" s="16"/>
      <c r="U27" s="16"/>
      <c r="V27" s="16"/>
    </row>
    <row r="28" spans="1:22" ht="15.75" x14ac:dyDescent="0.25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6">
        <v>7254.5</v>
      </c>
      <c r="Q28" s="26">
        <v>0</v>
      </c>
      <c r="R28" s="26"/>
      <c r="T28" s="16"/>
      <c r="U28" s="16"/>
      <c r="V28" s="16"/>
    </row>
    <row r="29" spans="1:22" ht="15.75" x14ac:dyDescent="0.25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6">
        <v>17908.099999999999</v>
      </c>
      <c r="Q29" s="26">
        <v>0</v>
      </c>
      <c r="R29" s="31">
        <v>0</v>
      </c>
      <c r="T29" s="16"/>
      <c r="U29" s="16"/>
      <c r="V29" s="16"/>
    </row>
    <row r="30" spans="1:22" ht="15.75" x14ac:dyDescent="0.25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2">
        <v>10</v>
      </c>
      <c r="P30" s="26">
        <v>150665.4</v>
      </c>
      <c r="Q30" s="26">
        <v>3043</v>
      </c>
      <c r="R30" s="26">
        <v>0</v>
      </c>
      <c r="T30" s="16"/>
      <c r="U30" s="16"/>
      <c r="V30" s="16"/>
    </row>
    <row r="31" spans="1:22" ht="15.75" x14ac:dyDescent="0.25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2">
        <v>11</v>
      </c>
      <c r="P31" s="26">
        <v>22628.1</v>
      </c>
      <c r="Q31" s="26">
        <v>0</v>
      </c>
      <c r="R31" s="26">
        <v>0</v>
      </c>
      <c r="T31" s="16"/>
      <c r="U31" s="16"/>
      <c r="V31" s="16"/>
    </row>
    <row r="32" spans="1:22" ht="15.75" x14ac:dyDescent="0.25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2">
        <v>12</v>
      </c>
      <c r="P32" s="26">
        <v>164391.20000000001</v>
      </c>
      <c r="Q32" s="26">
        <v>100</v>
      </c>
      <c r="R32" s="32">
        <v>0</v>
      </c>
      <c r="T32" s="16"/>
      <c r="U32" s="16"/>
      <c r="V32" s="16"/>
    </row>
    <row r="33" spans="1:22" ht="15.75" x14ac:dyDescent="0.25">
      <c r="A33" s="11" t="s">
        <v>10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33">
        <v>0</v>
      </c>
      <c r="Q33" s="33">
        <v>0</v>
      </c>
      <c r="R33" s="27">
        <v>0</v>
      </c>
      <c r="T33" s="16"/>
      <c r="U33" s="16"/>
      <c r="V33" s="16"/>
    </row>
    <row r="34" spans="1:22" ht="15.75" x14ac:dyDescent="0.25">
      <c r="A34" s="11" t="s">
        <v>11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26">
        <v>47918.400000000001</v>
      </c>
      <c r="Q34" s="26">
        <v>0</v>
      </c>
      <c r="R34" s="27">
        <v>0</v>
      </c>
      <c r="T34" s="16"/>
      <c r="U34" s="16"/>
      <c r="V34" s="16"/>
    </row>
    <row r="35" spans="1:22" ht="15.75" x14ac:dyDescent="0.2">
      <c r="A35" s="11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29">
        <f>P36+P37+P38+P39</f>
        <v>11877.9</v>
      </c>
      <c r="Q35" s="29">
        <f t="shared" ref="Q35:R35" si="3">Q36+Q37+Q38+Q39</f>
        <v>0</v>
      </c>
      <c r="R35" s="17">
        <f t="shared" si="3"/>
        <v>0</v>
      </c>
      <c r="T35" s="16"/>
      <c r="U35" s="16"/>
      <c r="V35" s="16"/>
    </row>
    <row r="36" spans="1:22" ht="25.5" x14ac:dyDescent="0.25">
      <c r="A36" s="11" t="s">
        <v>20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26">
        <v>1154.3</v>
      </c>
      <c r="Q36" s="26">
        <v>0</v>
      </c>
      <c r="R36" s="27">
        <v>0</v>
      </c>
      <c r="T36" s="16"/>
      <c r="U36" s="16"/>
      <c r="V36" s="16"/>
    </row>
    <row r="37" spans="1:22" ht="15.75" x14ac:dyDescent="0.2">
      <c r="A37" s="11" t="s">
        <v>21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34">
        <v>0</v>
      </c>
      <c r="Q37" s="34">
        <v>0</v>
      </c>
      <c r="R37" s="20">
        <v>0</v>
      </c>
      <c r="T37" s="16"/>
      <c r="U37" s="16"/>
      <c r="V37" s="16"/>
    </row>
    <row r="38" spans="1:22" ht="15.75" x14ac:dyDescent="0.2">
      <c r="A38" s="11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20">
        <v>0</v>
      </c>
      <c r="Q38" s="20">
        <v>0</v>
      </c>
      <c r="R38" s="20">
        <v>0</v>
      </c>
      <c r="T38" s="16"/>
      <c r="U38" s="16"/>
      <c r="V38" s="16"/>
    </row>
    <row r="39" spans="1:22" ht="15.75" x14ac:dyDescent="0.2">
      <c r="A39" s="11" t="s">
        <v>23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20">
        <v>10723.6</v>
      </c>
      <c r="Q39" s="20">
        <v>0</v>
      </c>
      <c r="R39" s="20">
        <v>0</v>
      </c>
      <c r="T39" s="16"/>
      <c r="U39" s="16"/>
      <c r="V39" s="16"/>
    </row>
    <row r="40" spans="1:22" ht="39" customHeight="1" x14ac:dyDescent="0.25">
      <c r="A40" s="7" t="s">
        <v>27</v>
      </c>
      <c r="O40" s="8">
        <v>20</v>
      </c>
      <c r="P40" s="18">
        <v>1</v>
      </c>
      <c r="Q40" s="35"/>
      <c r="R40" s="35"/>
      <c r="T40" s="16"/>
      <c r="U40" s="16"/>
      <c r="V40" s="16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2 R32:R39 R23:R24 P26:Q26 R26:R27 R29 P37:Q39 P35:Q35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"/>
  <sheetViews>
    <sheetView workbookViewId="0">
      <selection activeCell="Q46" sqref="Q46"/>
    </sheetView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Раздел 3.2</vt:lpstr>
      <vt:lpstr>г. Сызрань</vt:lpstr>
      <vt:lpstr>м.р. Ставропольский</vt:lpstr>
      <vt:lpstr>г. Тольятти</vt:lpstr>
      <vt:lpstr>г. Самара</vt:lpstr>
      <vt:lpstr>Spravichnik</vt:lpstr>
      <vt:lpstr>Флак</vt:lpstr>
      <vt:lpstr>Rezerv</vt:lpstr>
      <vt:lpstr>'г. Самара'!data_r_15</vt:lpstr>
      <vt:lpstr>'г. Сызрань'!data_r_15</vt:lpstr>
      <vt:lpstr>'г. Тольятти'!data_r_15</vt:lpstr>
      <vt:lpstr>'м.р. Ставропольский'!data_r_15</vt:lpstr>
      <vt:lpstr>data_r_15</vt:lpstr>
      <vt:lpstr>'г. Самара'!razdel_15</vt:lpstr>
      <vt:lpstr>'г. Сызрань'!razdel_15</vt:lpstr>
      <vt:lpstr>'г. Тольятти'!razdel_15</vt:lpstr>
      <vt:lpstr>'м.р. Ставропольский'!razdel_15</vt:lpstr>
      <vt:lpstr>razdel_15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Бородина Наталья Викторовна</dc:creator>
  <cp:lastModifiedBy>Наталья А. Савченко</cp:lastModifiedBy>
  <cp:lastPrinted>2017-04-06T06:11:16Z</cp:lastPrinted>
  <dcterms:created xsi:type="dcterms:W3CDTF">2015-09-16T13:44:33Z</dcterms:created>
  <dcterms:modified xsi:type="dcterms:W3CDTF">2025-03-31T10:36:57Z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102001</vt:lpwstr>
  </property>
  <property fmtid="{D5CDD505-2E9C-101B-9397-08002B2CF9AE}" pid="3" name="Версия">
    <vt:lpwstr>102001</vt:lpwstr>
  </property>
</Properties>
</file>